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2380" windowHeight="22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jnester</author>
    <author>jthurnes</author>
  </authors>
  <commentList>
    <comment ref="F16" authorId="0">
      <text>
        <r>
          <rPr>
            <b/>
            <sz val="8"/>
            <rFont val="Tahoma"/>
            <family val="0"/>
          </rPr>
          <t>Leave Blank if you already have an insurance policy.</t>
        </r>
      </text>
    </comment>
    <comment ref="E36" authorId="0">
      <text>
        <r>
          <rPr>
            <b/>
            <sz val="8"/>
            <rFont val="Tahoma"/>
            <family val="0"/>
          </rPr>
          <t>1% Origination Fee reduction is automatically assumed.</t>
        </r>
      </text>
    </comment>
    <comment ref="E37" authorId="1">
      <text>
        <r>
          <rPr>
            <b/>
            <sz val="8"/>
            <rFont val="Tahoma"/>
            <family val="0"/>
          </rPr>
          <t xml:space="preserve">1% Origination Fee reduction is automatically assumed.
</t>
        </r>
      </text>
    </comment>
    <comment ref="E38" authorId="1">
      <text>
        <r>
          <rPr>
            <b/>
            <sz val="8"/>
            <rFont val="Tahoma"/>
            <family val="0"/>
          </rPr>
          <t xml:space="preserve">4% Origination Fee is automatically assumed.  This loan is subject to credit approval.  </t>
        </r>
      </text>
    </comment>
  </commentList>
</comments>
</file>

<file path=xl/sharedStrings.xml><?xml version="1.0" encoding="utf-8"?>
<sst xmlns="http://schemas.openxmlformats.org/spreadsheetml/2006/main" count="67" uniqueCount="58">
  <si>
    <t>Student Name:</t>
  </si>
  <si>
    <t>Fall</t>
  </si>
  <si>
    <t>Spring</t>
  </si>
  <si>
    <t>A.</t>
  </si>
  <si>
    <t>BASIC COSTS</t>
  </si>
  <si>
    <t>Semester</t>
  </si>
  <si>
    <t>1.</t>
  </si>
  <si>
    <t>2.</t>
  </si>
  <si>
    <t>3.</t>
  </si>
  <si>
    <t xml:space="preserve"> =&gt;</t>
  </si>
  <si>
    <t>4.</t>
  </si>
  <si>
    <t>Room                                                 Charge</t>
  </si>
  <si>
    <t>5.</t>
  </si>
  <si>
    <t>Meal Plan                                                                Charge</t>
  </si>
  <si>
    <t>6.</t>
  </si>
  <si>
    <t>B.</t>
  </si>
  <si>
    <t>7.</t>
  </si>
  <si>
    <t>8.</t>
  </si>
  <si>
    <t>10.</t>
  </si>
  <si>
    <t xml:space="preserve">TOTAL EST. MISCELLANEOUS CHARGES:   </t>
  </si>
  <si>
    <t>C.</t>
  </si>
  <si>
    <t>YOUR FINANCIAL AID AWARDS AS OF THE DAY THIS WORKSHEET IS COMPLETED</t>
  </si>
  <si>
    <t>Description</t>
  </si>
  <si>
    <t>Annual Amount</t>
  </si>
  <si>
    <t>11.</t>
  </si>
  <si>
    <t>12.</t>
  </si>
  <si>
    <t xml:space="preserve">LOANS: </t>
  </si>
  <si>
    <t xml:space="preserve">TOTAL ESTIMATED AID PER SEMESTER   </t>
  </si>
  <si>
    <t>D.</t>
  </si>
  <si>
    <r>
      <t xml:space="preserve">THE </t>
    </r>
    <r>
      <rPr>
        <b/>
        <u val="single"/>
        <sz val="11"/>
        <rFont val="Arial"/>
        <family val="2"/>
      </rPr>
      <t xml:space="preserve">ESTIMATED </t>
    </r>
    <r>
      <rPr>
        <b/>
        <sz val="11"/>
        <rFont val="Arial"/>
        <family val="2"/>
      </rPr>
      <t>AMOUNT YOU WILL OWE AVERETT UNIVERSITY</t>
    </r>
  </si>
  <si>
    <r>
      <t xml:space="preserve">TOTAL COST PER SEMESTER </t>
    </r>
    <r>
      <rPr>
        <b/>
        <i/>
        <sz val="8"/>
        <rFont val="Arial"/>
        <family val="2"/>
      </rPr>
      <t>(add A and B)</t>
    </r>
  </si>
  <si>
    <t>Estimated Books &amp; Supplies Cost</t>
  </si>
  <si>
    <t>9.</t>
  </si>
  <si>
    <t>Subisidized Stafford Loan</t>
  </si>
  <si>
    <t>Unsubsidized Stafford Loan</t>
  </si>
  <si>
    <t>Parent Plus Loan</t>
  </si>
  <si>
    <t xml:space="preserve">GRANTS &amp; </t>
  </si>
  <si>
    <t>AWARDS:</t>
  </si>
  <si>
    <t>(Use this amont to setup an Alternative Loan or Monthly Payment Plan)</t>
  </si>
  <si>
    <t>TOTAL ON-CAMPUS STUDENT COST</t>
  </si>
  <si>
    <t>ESTIMATE OF MISCELLANEOUS CHARGES</t>
  </si>
  <si>
    <t>Health Insurance is required by all students.  If you don't have health insurance you need to purchase from the school.</t>
  </si>
  <si>
    <t>Fall Semester</t>
  </si>
  <si>
    <t>Spring Semester</t>
  </si>
  <si>
    <t>Tuition (Yearly)</t>
  </si>
  <si>
    <r>
      <t xml:space="preserve">COMMUTER STUDENT: 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 xml:space="preserve">Basic Cost)      </t>
    </r>
    <r>
      <rPr>
        <b/>
        <i/>
        <sz val="8"/>
        <rFont val="Arial"/>
        <family val="2"/>
      </rPr>
      <t xml:space="preserve">           </t>
    </r>
  </si>
  <si>
    <t>Worksheet</t>
  </si>
  <si>
    <r>
      <t xml:space="preserve">BASIC COST PER SEMESTER </t>
    </r>
    <r>
      <rPr>
        <b/>
        <i/>
        <sz val="8"/>
        <rFont val="Arial"/>
        <family val="2"/>
      </rPr>
      <t>(line 2 or line 5)</t>
    </r>
  </si>
  <si>
    <r>
      <t xml:space="preserve">TOTAL MISCELLANEOUS CHARGES </t>
    </r>
    <r>
      <rPr>
        <b/>
        <i/>
        <sz val="8"/>
        <rFont val="Arial"/>
        <family val="2"/>
      </rPr>
      <t>(line 9)</t>
    </r>
  </si>
  <si>
    <r>
      <t xml:space="preserve">TOTAL AID PER SEMESTER </t>
    </r>
    <r>
      <rPr>
        <b/>
        <i/>
        <sz val="8"/>
        <rFont val="Arial"/>
        <family val="2"/>
      </rPr>
      <t>(line 12)</t>
    </r>
  </si>
  <si>
    <r>
      <t>ESTIMATED</t>
    </r>
    <r>
      <rPr>
        <b/>
        <sz val="11"/>
        <rFont val="Arial"/>
        <family val="2"/>
      </rPr>
      <t xml:space="preserve"> AMOUNT OWED PER SEMESTER </t>
    </r>
    <r>
      <rPr>
        <b/>
        <i/>
        <sz val="8"/>
        <rFont val="Arial"/>
        <family val="2"/>
      </rPr>
      <t>(C minus D)</t>
    </r>
  </si>
  <si>
    <t>SCHOLARSHIPS,</t>
  </si>
  <si>
    <r>
      <t xml:space="preserve">Equestrian Fees </t>
    </r>
    <r>
      <rPr>
        <b/>
        <sz val="11"/>
        <color indexed="12"/>
        <rFont val="Arial"/>
        <family val="2"/>
      </rPr>
      <t>(Estimate: Fall - $785; Spring - $785)</t>
    </r>
  </si>
  <si>
    <t>2016-2017 Cost Calculator</t>
  </si>
  <si>
    <r>
      <t xml:space="preserve">College Health Insurance </t>
    </r>
    <r>
      <rPr>
        <b/>
        <sz val="11"/>
        <color indexed="12"/>
        <rFont val="Arial"/>
        <family val="2"/>
      </rPr>
      <t>(Estimated Cost is $1,599 per year)</t>
    </r>
  </si>
  <si>
    <r>
      <t xml:space="preserve">Mandatory Student Accident Insurance </t>
    </r>
    <r>
      <rPr>
        <b/>
        <sz val="11"/>
        <color indexed="12"/>
        <rFont val="Arial"/>
        <family val="2"/>
      </rPr>
      <t>(Estimated Cost is $180 per year)</t>
    </r>
  </si>
  <si>
    <t>13.</t>
  </si>
  <si>
    <r>
      <t xml:space="preserve">Flight Fees </t>
    </r>
    <r>
      <rPr>
        <b/>
        <sz val="11"/>
        <color indexed="12"/>
        <rFont val="Arial"/>
        <family val="2"/>
      </rPr>
      <t>(Estimate: Fall - $6,695; Spring  $7,025)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</si>
</sst>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_(&quot;$&quot;* #,##0.000_);_(&quot;$&quot;* \(#,##0.000\);_(&quot;$&quot;* &quot;-&quot;???_);_(@_)"/>
    <numFmt numFmtId="174" formatCode="_(&quot;$&quot;* #,##0.0000_);_(&quot;$&quot;* \(#,##0.0000\);_(&quot;$&quot;* &quot;-&quot;????_);_(@_)"/>
  </numFmts>
  <fonts count="55">
    <font>
      <sz val="10"/>
      <name val="Arial"/>
      <family val="0"/>
    </font>
    <font>
      <sz val="12"/>
      <color indexed="8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i/>
      <sz val="11"/>
      <name val="Arial"/>
      <family val="2"/>
    </font>
    <font>
      <b/>
      <sz val="8"/>
      <color indexed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b/>
      <sz val="11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9"/>
      <name val="Calisto MT"/>
      <family val="1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0"/>
      <name val="Calisto M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42"/>
      </patternFill>
    </fill>
    <fill>
      <patternFill patternType="solid">
        <fgColor rgb="FF204D8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ck">
        <color indexed="57"/>
      </left>
      <right style="thin"/>
      <top style="medium"/>
      <bottom style="thick">
        <color indexed="57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11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70" fontId="3" fillId="33" borderId="0" xfId="44" applyFont="1" applyFill="1" applyBorder="1" applyAlignment="1">
      <alignment/>
    </xf>
    <xf numFmtId="170" fontId="3" fillId="33" borderId="0" xfId="44" applyNumberFormat="1" applyFont="1" applyFill="1" applyBorder="1" applyAlignment="1" applyProtection="1">
      <alignment/>
      <protection locked="0"/>
    </xf>
    <xf numFmtId="172" fontId="3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170" fontId="6" fillId="33" borderId="14" xfId="44" applyNumberFormat="1" applyFont="1" applyFill="1" applyBorder="1" applyAlignment="1">
      <alignment/>
    </xf>
    <xf numFmtId="170" fontId="6" fillId="33" borderId="0" xfId="44" applyFont="1" applyFill="1" applyBorder="1" applyAlignment="1">
      <alignment/>
    </xf>
    <xf numFmtId="49" fontId="6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170" fontId="3" fillId="33" borderId="0" xfId="44" applyFont="1" applyFill="1" applyBorder="1" applyAlignment="1">
      <alignment vertical="center"/>
    </xf>
    <xf numFmtId="0" fontId="6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6" fillId="33" borderId="15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left"/>
    </xf>
    <xf numFmtId="0" fontId="3" fillId="33" borderId="16" xfId="0" applyFont="1" applyFill="1" applyBorder="1" applyAlignment="1" applyProtection="1">
      <alignment horizontal="center"/>
      <protection locked="0"/>
    </xf>
    <xf numFmtId="172" fontId="3" fillId="33" borderId="17" xfId="44" applyNumberFormat="1" applyFont="1" applyFill="1" applyBorder="1" applyAlignment="1" applyProtection="1">
      <alignment/>
      <protection locked="0"/>
    </xf>
    <xf numFmtId="170" fontId="3" fillId="33" borderId="16" xfId="44" applyNumberFormat="1" applyFont="1" applyFill="1" applyBorder="1" applyAlignment="1" applyProtection="1">
      <alignment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right"/>
    </xf>
    <xf numFmtId="0" fontId="0" fillId="33" borderId="16" xfId="0" applyFill="1" applyBorder="1" applyAlignment="1" applyProtection="1">
      <alignment horizontal="center"/>
      <protection locked="0"/>
    </xf>
    <xf numFmtId="170" fontId="6" fillId="33" borderId="16" xfId="44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Alignment="1">
      <alignment/>
    </xf>
    <xf numFmtId="170" fontId="6" fillId="34" borderId="14" xfId="44" applyNumberFormat="1" applyFont="1" applyFill="1" applyBorder="1" applyAlignment="1">
      <alignment/>
    </xf>
    <xf numFmtId="170" fontId="6" fillId="34" borderId="14" xfId="44" applyNumberFormat="1" applyFont="1" applyFill="1" applyBorder="1" applyAlignment="1" applyProtection="1">
      <alignment/>
      <protection locked="0"/>
    </xf>
    <xf numFmtId="170" fontId="6" fillId="0" borderId="0" xfId="44" applyNumberFormat="1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right"/>
    </xf>
    <xf numFmtId="170" fontId="11" fillId="33" borderId="0" xfId="44" applyNumberFormat="1" applyFont="1" applyFill="1" applyBorder="1" applyAlignment="1">
      <alignment/>
    </xf>
    <xf numFmtId="49" fontId="6" fillId="33" borderId="13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2" fillId="33" borderId="12" xfId="0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172" fontId="3" fillId="33" borderId="18" xfId="44" applyNumberFormat="1" applyFont="1" applyFill="1" applyBorder="1" applyAlignment="1" applyProtection="1">
      <alignment/>
      <protection locked="0"/>
    </xf>
    <xf numFmtId="49" fontId="6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65" fontId="3" fillId="33" borderId="0" xfId="44" applyNumberFormat="1" applyFont="1" applyFill="1" applyBorder="1" applyAlignment="1" applyProtection="1">
      <alignment/>
      <protection/>
    </xf>
    <xf numFmtId="165" fontId="6" fillId="34" borderId="14" xfId="44" applyNumberFormat="1" applyFont="1" applyFill="1" applyBorder="1" applyAlignment="1">
      <alignment/>
    </xf>
    <xf numFmtId="172" fontId="3" fillId="33" borderId="24" xfId="44" applyNumberFormat="1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/>
    </xf>
    <xf numFmtId="0" fontId="15" fillId="33" borderId="0" xfId="0" applyFont="1" applyFill="1" applyBorder="1" applyAlignment="1">
      <alignment/>
    </xf>
    <xf numFmtId="165" fontId="3" fillId="33" borderId="0" xfId="0" applyNumberFormat="1" applyFont="1" applyFill="1" applyBorder="1" applyAlignment="1">
      <alignment horizontal="left"/>
    </xf>
    <xf numFmtId="165" fontId="6" fillId="0" borderId="0" xfId="44" applyNumberFormat="1" applyFont="1" applyFill="1" applyBorder="1" applyAlignment="1">
      <alignment/>
    </xf>
    <xf numFmtId="170" fontId="6" fillId="0" borderId="0" xfId="44" applyFont="1" applyFill="1" applyBorder="1" applyAlignment="1">
      <alignment/>
    </xf>
    <xf numFmtId="165" fontId="6" fillId="0" borderId="0" xfId="44" applyNumberFormat="1" applyFont="1" applyFill="1" applyBorder="1" applyAlignment="1" applyProtection="1">
      <alignment/>
      <protection locked="0"/>
    </xf>
    <xf numFmtId="170" fontId="3" fillId="33" borderId="17" xfId="44" applyNumberFormat="1" applyFont="1" applyFill="1" applyBorder="1" applyAlignment="1" applyProtection="1">
      <alignment/>
      <protection locked="0"/>
    </xf>
    <xf numFmtId="170" fontId="3" fillId="33" borderId="17" xfId="44" applyFont="1" applyFill="1" applyBorder="1" applyAlignment="1" applyProtection="1">
      <alignment/>
      <protection locked="0"/>
    </xf>
    <xf numFmtId="172" fontId="3" fillId="33" borderId="18" xfId="44" applyNumberFormat="1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165" fontId="3" fillId="33" borderId="25" xfId="44" applyNumberFormat="1" applyFont="1" applyFill="1" applyBorder="1" applyAlignment="1" applyProtection="1">
      <alignment/>
      <protection locked="0"/>
    </xf>
    <xf numFmtId="165" fontId="6" fillId="34" borderId="27" xfId="44" applyNumberFormat="1" applyFont="1" applyFill="1" applyBorder="1" applyAlignment="1" applyProtection="1">
      <alignment/>
      <protection locked="0"/>
    </xf>
    <xf numFmtId="170" fontId="3" fillId="33" borderId="19" xfId="44" applyNumberFormat="1" applyFont="1" applyFill="1" applyBorder="1" applyAlignment="1" applyProtection="1">
      <alignment/>
      <protection locked="0"/>
    </xf>
    <xf numFmtId="172" fontId="3" fillId="33" borderId="28" xfId="44" applyNumberFormat="1" applyFont="1" applyFill="1" applyBorder="1" applyAlignment="1" applyProtection="1">
      <alignment vertical="center"/>
      <protection locked="0"/>
    </xf>
    <xf numFmtId="170" fontId="6" fillId="34" borderId="27" xfId="44" applyNumberFormat="1" applyFont="1" applyFill="1" applyBorder="1" applyAlignment="1">
      <alignment/>
    </xf>
    <xf numFmtId="170" fontId="3" fillId="33" borderId="25" xfId="44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8" fillId="33" borderId="25" xfId="0" applyFont="1" applyFill="1" applyBorder="1" applyAlignment="1" applyProtection="1">
      <alignment horizontal="center"/>
      <protection locked="0"/>
    </xf>
    <xf numFmtId="170" fontId="3" fillId="33" borderId="25" xfId="44" applyFont="1" applyFill="1" applyBorder="1" applyAlignment="1" applyProtection="1">
      <alignment/>
      <protection locked="0"/>
    </xf>
    <xf numFmtId="170" fontId="6" fillId="34" borderId="27" xfId="44" applyFont="1" applyFill="1" applyBorder="1" applyAlignment="1">
      <alignment/>
    </xf>
    <xf numFmtId="0" fontId="15" fillId="33" borderId="25" xfId="0" applyFont="1" applyFill="1" applyBorder="1" applyAlignment="1">
      <alignment/>
    </xf>
    <xf numFmtId="170" fontId="6" fillId="34" borderId="27" xfId="44" applyNumberFormat="1" applyFont="1" applyFill="1" applyBorder="1" applyAlignment="1" applyProtection="1">
      <alignment/>
      <protection locked="0"/>
    </xf>
    <xf numFmtId="170" fontId="6" fillId="0" borderId="25" xfId="44" applyNumberFormat="1" applyFont="1" applyFill="1" applyBorder="1" applyAlignment="1" applyProtection="1">
      <alignment/>
      <protection locked="0"/>
    </xf>
    <xf numFmtId="170" fontId="6" fillId="33" borderId="19" xfId="44" applyNumberFormat="1" applyFont="1" applyFill="1" applyBorder="1" applyAlignment="1">
      <alignment/>
    </xf>
    <xf numFmtId="170" fontId="6" fillId="33" borderId="27" xfId="44" applyNumberFormat="1" applyFont="1" applyFill="1" applyBorder="1" applyAlignment="1">
      <alignment/>
    </xf>
    <xf numFmtId="170" fontId="6" fillId="35" borderId="29" xfId="0" applyNumberFormat="1" applyFont="1" applyFill="1" applyBorder="1" applyAlignment="1">
      <alignment/>
    </xf>
    <xf numFmtId="170" fontId="11" fillId="33" borderId="30" xfId="44" applyNumberFormat="1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54" fillId="36" borderId="0" xfId="0" applyFont="1" applyFill="1" applyBorder="1" applyAlignment="1">
      <alignment/>
    </xf>
    <xf numFmtId="0" fontId="0" fillId="36" borderId="25" xfId="0" applyFill="1" applyBorder="1" applyAlignment="1">
      <alignment/>
    </xf>
    <xf numFmtId="0" fontId="54" fillId="36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9</xdr:row>
      <xdr:rowOff>28575</xdr:rowOff>
    </xdr:from>
    <xdr:to>
      <xdr:col>4</xdr:col>
      <xdr:colOff>1381125</xdr:colOff>
      <xdr:row>10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057275" y="1733550"/>
          <a:ext cx="3638550" cy="704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Residence Halls: (All Freshman)                    Semester          Year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Main/Danville/Davenport                                       $2,885           $5,770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Fugate/Bishop                                                       $3,035           $6,077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Averett Commons: (Upperclassmen)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Apartment Style                                                     $3,485           $6,970</a:t>
          </a:r>
        </a:p>
      </xdr:txBody>
    </xdr:sp>
    <xdr:clientData/>
  </xdr:twoCellAnchor>
  <xdr:twoCellAnchor>
    <xdr:from>
      <xdr:col>2</xdr:col>
      <xdr:colOff>666750</xdr:colOff>
      <xdr:row>10</xdr:row>
      <xdr:rowOff>66675</xdr:rowOff>
    </xdr:from>
    <xdr:to>
      <xdr:col>4</xdr:col>
      <xdr:colOff>1381125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66800" y="2495550"/>
          <a:ext cx="3629025" cy="70485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Residence Hall Students                                  Semester           Year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Unlimmited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with $25 Bonus Bucks                      $1,710             $3,420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Meal Block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with $50 Bonus Bucks                  $1,460             $2,920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Apartment Students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Meal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Block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with $75 Bonus Bucks                    $1,160             $2,320</a:t>
          </a:r>
        </a:p>
      </xdr:txBody>
    </xdr:sp>
    <xdr:clientData/>
  </xdr:twoCellAnchor>
  <xdr:twoCellAnchor editAs="oneCell">
    <xdr:from>
      <xdr:col>2</xdr:col>
      <xdr:colOff>152400</xdr:colOff>
      <xdr:row>0</xdr:row>
      <xdr:rowOff>0</xdr:rowOff>
    </xdr:from>
    <xdr:to>
      <xdr:col>3</xdr:col>
      <xdr:colOff>1257300</xdr:colOff>
      <xdr:row>5</xdr:row>
      <xdr:rowOff>9525</xdr:rowOff>
    </xdr:to>
    <xdr:pic>
      <xdr:nvPicPr>
        <xdr:cNvPr id="3" name="Picture 4" descr="aulogo_alternativ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2266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workbookViewId="0" topLeftCell="A1">
      <selection activeCell="F36" sqref="F36"/>
    </sheetView>
  </sheetViews>
  <sheetFormatPr defaultColWidth="8.8515625" defaultRowHeight="12.75"/>
  <cols>
    <col min="1" max="1" width="2.7109375" style="0" customWidth="1"/>
    <col min="2" max="2" width="3.28125" style="0" customWidth="1"/>
    <col min="3" max="3" width="17.421875" style="0" customWidth="1"/>
    <col min="4" max="4" width="26.28125" style="0" customWidth="1"/>
    <col min="5" max="5" width="26.421875" style="0" customWidth="1"/>
    <col min="6" max="6" width="12.7109375" style="0" customWidth="1"/>
    <col min="7" max="7" width="2.00390625" style="0" customWidth="1"/>
    <col min="8" max="8" width="12.421875" style="0" customWidth="1"/>
    <col min="9" max="9" width="0.2890625" style="0" hidden="1" customWidth="1"/>
  </cols>
  <sheetData>
    <row r="1" spans="1:18" ht="14.25" customHeight="1" thickTop="1">
      <c r="A1" s="96"/>
      <c r="B1" s="97"/>
      <c r="C1" s="97"/>
      <c r="D1" s="97"/>
      <c r="E1" s="97"/>
      <c r="F1" s="97"/>
      <c r="G1" s="97"/>
      <c r="H1" s="98"/>
      <c r="I1" s="58"/>
      <c r="J1" s="50"/>
      <c r="K1" s="50"/>
      <c r="L1" s="50"/>
      <c r="M1" s="50"/>
      <c r="N1" s="50"/>
      <c r="O1" s="50"/>
      <c r="P1" s="50"/>
      <c r="Q1" s="50"/>
      <c r="R1" s="50"/>
    </row>
    <row r="2" spans="1:18" ht="14.25" customHeight="1">
      <c r="A2" s="99"/>
      <c r="B2" s="100"/>
      <c r="C2" s="100"/>
      <c r="D2" s="100"/>
      <c r="E2" s="101" t="s">
        <v>53</v>
      </c>
      <c r="F2" s="100"/>
      <c r="G2" s="100"/>
      <c r="H2" s="102"/>
      <c r="I2" s="58"/>
      <c r="J2" s="50"/>
      <c r="K2" s="50"/>
      <c r="L2" s="50"/>
      <c r="M2" s="50"/>
      <c r="N2" s="50"/>
      <c r="O2" s="50"/>
      <c r="P2" s="50"/>
      <c r="Q2" s="50"/>
      <c r="R2" s="50"/>
    </row>
    <row r="3" spans="1:18" ht="14.25" customHeight="1">
      <c r="A3" s="99"/>
      <c r="B3" s="100"/>
      <c r="C3" s="100"/>
      <c r="D3" s="100"/>
      <c r="E3" s="103" t="s">
        <v>46</v>
      </c>
      <c r="F3" s="100"/>
      <c r="G3" s="100"/>
      <c r="H3" s="102"/>
      <c r="I3" s="58"/>
      <c r="J3" s="50"/>
      <c r="K3" s="50"/>
      <c r="L3" s="50"/>
      <c r="M3" s="50"/>
      <c r="N3" s="50"/>
      <c r="O3" s="50"/>
      <c r="P3" s="50"/>
      <c r="Q3" s="50"/>
      <c r="R3" s="50"/>
    </row>
    <row r="4" spans="1:18" ht="14.25" customHeight="1">
      <c r="A4" s="99"/>
      <c r="B4" s="100"/>
      <c r="C4" s="100"/>
      <c r="D4" s="100"/>
      <c r="E4" s="100"/>
      <c r="F4" s="100"/>
      <c r="G4" s="100"/>
      <c r="H4" s="102"/>
      <c r="I4" s="58"/>
      <c r="J4" s="50"/>
      <c r="K4" s="50"/>
      <c r="L4" s="50"/>
      <c r="M4" s="50"/>
      <c r="N4" s="50"/>
      <c r="O4" s="50"/>
      <c r="P4" s="50"/>
      <c r="Q4" s="50"/>
      <c r="R4" s="50"/>
    </row>
    <row r="5" spans="1:18" ht="14.25" customHeight="1">
      <c r="A5" s="99"/>
      <c r="B5" s="100"/>
      <c r="C5" s="100"/>
      <c r="D5" s="100"/>
      <c r="E5" s="100"/>
      <c r="F5" s="100"/>
      <c r="G5" s="100"/>
      <c r="H5" s="102"/>
      <c r="I5" s="58"/>
      <c r="J5" s="50"/>
      <c r="K5" s="50"/>
      <c r="L5" s="50"/>
      <c r="M5" s="50"/>
      <c r="N5" s="50"/>
      <c r="O5" s="50"/>
      <c r="P5" s="50"/>
      <c r="Q5" s="50"/>
      <c r="R5" s="50"/>
    </row>
    <row r="6" spans="1:18" ht="15.75" customHeight="1" thickBot="1">
      <c r="A6" s="1"/>
      <c r="B6" s="2"/>
      <c r="C6" s="3" t="s">
        <v>0</v>
      </c>
      <c r="D6" s="4"/>
      <c r="E6" s="5"/>
      <c r="F6" s="6" t="s">
        <v>1</v>
      </c>
      <c r="G6" s="6"/>
      <c r="H6" s="77" t="s">
        <v>2</v>
      </c>
      <c r="I6" s="7"/>
      <c r="J6" s="50"/>
      <c r="K6" s="50"/>
      <c r="L6" s="50"/>
      <c r="M6" s="50"/>
      <c r="N6" s="50"/>
      <c r="O6" s="50"/>
      <c r="P6" s="50"/>
      <c r="Q6" s="50"/>
      <c r="R6" s="50"/>
    </row>
    <row r="7" spans="1:18" ht="15.75" thickBot="1">
      <c r="A7" s="8" t="s">
        <v>3</v>
      </c>
      <c r="B7" s="9" t="s">
        <v>4</v>
      </c>
      <c r="C7" s="5"/>
      <c r="D7" s="5"/>
      <c r="E7" s="5"/>
      <c r="F7" s="10" t="s">
        <v>5</v>
      </c>
      <c r="G7" s="6"/>
      <c r="H7" s="78" t="s">
        <v>5</v>
      </c>
      <c r="I7" s="7"/>
      <c r="J7" s="50"/>
      <c r="K7" s="50"/>
      <c r="L7" s="50"/>
      <c r="M7" s="50"/>
      <c r="N7" s="50"/>
      <c r="O7" s="50"/>
      <c r="P7" s="50"/>
      <c r="Q7" s="50"/>
      <c r="R7" s="50"/>
    </row>
    <row r="8" spans="1:18" ht="15.75" thickBot="1">
      <c r="A8" s="1"/>
      <c r="B8" s="9" t="s">
        <v>6</v>
      </c>
      <c r="C8" s="5" t="s">
        <v>44</v>
      </c>
      <c r="D8" s="70">
        <v>31980</v>
      </c>
      <c r="E8" s="5"/>
      <c r="F8" s="65">
        <v>15990</v>
      </c>
      <c r="G8" s="11"/>
      <c r="H8" s="79">
        <v>15990</v>
      </c>
      <c r="I8" s="13"/>
      <c r="J8" s="50"/>
      <c r="K8" s="50"/>
      <c r="L8" s="50"/>
      <c r="M8" s="50"/>
      <c r="N8" s="50"/>
      <c r="O8" s="50"/>
      <c r="P8" s="50"/>
      <c r="Q8" s="50"/>
      <c r="R8" s="50"/>
    </row>
    <row r="9" spans="1:18" ht="15.75" thickBot="1">
      <c r="A9" s="1"/>
      <c r="B9" s="56" t="s">
        <v>7</v>
      </c>
      <c r="C9" s="14" t="s">
        <v>45</v>
      </c>
      <c r="D9" s="14"/>
      <c r="E9" s="15" t="s">
        <v>9</v>
      </c>
      <c r="F9" s="66">
        <f>F8</f>
        <v>15990</v>
      </c>
      <c r="G9" s="17"/>
      <c r="H9" s="80">
        <f>H8</f>
        <v>15990</v>
      </c>
      <c r="I9" s="13"/>
      <c r="J9" s="50"/>
      <c r="K9" s="71"/>
      <c r="L9" s="72"/>
      <c r="M9" s="73"/>
      <c r="N9" s="50"/>
      <c r="O9" s="50"/>
      <c r="P9" s="50"/>
      <c r="Q9" s="50"/>
      <c r="R9" s="50"/>
    </row>
    <row r="10" spans="1:18" ht="57" customHeight="1">
      <c r="A10" s="1"/>
      <c r="B10" s="18" t="s">
        <v>8</v>
      </c>
      <c r="C10" s="19" t="s">
        <v>11</v>
      </c>
      <c r="D10" s="5"/>
      <c r="E10" s="5"/>
      <c r="F10" s="35"/>
      <c r="G10" s="31"/>
      <c r="H10" s="81"/>
      <c r="I10" s="13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60.75" customHeight="1" thickBot="1">
      <c r="A11" s="1"/>
      <c r="B11" s="18" t="s">
        <v>10</v>
      </c>
      <c r="C11" s="19" t="s">
        <v>13</v>
      </c>
      <c r="D11" s="5"/>
      <c r="E11" s="5"/>
      <c r="F11" s="76"/>
      <c r="G11" s="20"/>
      <c r="H11" s="82"/>
      <c r="I11" s="13"/>
      <c r="J11" s="50"/>
      <c r="K11" s="50"/>
      <c r="L11" s="50"/>
      <c r="M11" s="50"/>
      <c r="N11" s="50"/>
      <c r="O11" s="50"/>
      <c r="P11" s="50"/>
      <c r="Q11" s="50"/>
      <c r="R11" s="50"/>
    </row>
    <row r="12" spans="1:18" ht="15.75" thickBot="1">
      <c r="A12" s="1"/>
      <c r="B12" s="56" t="s">
        <v>12</v>
      </c>
      <c r="C12" s="21" t="s">
        <v>39</v>
      </c>
      <c r="D12" s="22"/>
      <c r="E12" s="23" t="s">
        <v>9</v>
      </c>
      <c r="F12" s="46">
        <f>SUM(F9:F10:F11)</f>
        <v>15990</v>
      </c>
      <c r="G12" s="11"/>
      <c r="H12" s="83">
        <f>SUM(H9:H10:H11)</f>
        <v>15990</v>
      </c>
      <c r="I12" s="13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6.75" customHeight="1" thickBot="1">
      <c r="A13" s="1"/>
      <c r="B13" s="9"/>
      <c r="C13" s="5"/>
      <c r="D13" s="24"/>
      <c r="E13" s="5"/>
      <c r="F13" s="25"/>
      <c r="G13" s="11"/>
      <c r="H13" s="84"/>
      <c r="I13" s="7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15.75" customHeight="1" thickBot="1" thickTop="1">
      <c r="A14" s="8" t="s">
        <v>15</v>
      </c>
      <c r="B14" s="62" t="s">
        <v>40</v>
      </c>
      <c r="C14" s="63"/>
      <c r="D14" s="63"/>
      <c r="E14" s="64"/>
      <c r="F14" s="5"/>
      <c r="G14" s="5"/>
      <c r="H14" s="85"/>
      <c r="I14" s="7"/>
      <c r="J14" s="50"/>
      <c r="K14" s="50"/>
      <c r="L14" s="50"/>
      <c r="M14" s="50"/>
      <c r="N14" s="50"/>
      <c r="O14" s="50"/>
      <c r="P14" s="50"/>
      <c r="Q14" s="50"/>
      <c r="R14" s="50"/>
    </row>
    <row r="15" spans="1:18" ht="15.75" customHeight="1" thickTop="1">
      <c r="A15" s="8"/>
      <c r="B15" s="26" t="s">
        <v>41</v>
      </c>
      <c r="C15" s="5"/>
      <c r="D15" s="5"/>
      <c r="E15" s="5"/>
      <c r="F15" s="5"/>
      <c r="G15" s="5"/>
      <c r="H15" s="85"/>
      <c r="I15" s="7"/>
      <c r="J15" s="50"/>
      <c r="K15" s="50"/>
      <c r="L15" s="50"/>
      <c r="M15" s="50"/>
      <c r="N15" s="50"/>
      <c r="O15" s="50"/>
      <c r="P15" s="50"/>
      <c r="Q15" s="50"/>
      <c r="R15" s="50"/>
    </row>
    <row r="16" spans="1:18" ht="15.75" customHeight="1">
      <c r="A16" s="1"/>
      <c r="B16" s="9" t="s">
        <v>14</v>
      </c>
      <c r="C16" s="5" t="s">
        <v>54</v>
      </c>
      <c r="D16" s="5"/>
      <c r="E16" s="5"/>
      <c r="F16" s="74">
        <v>0</v>
      </c>
      <c r="G16" s="5"/>
      <c r="H16" s="86"/>
      <c r="I16" s="13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15.75" customHeight="1">
      <c r="A17" s="1"/>
      <c r="B17" s="9" t="s">
        <v>16</v>
      </c>
      <c r="C17" s="5" t="s">
        <v>55</v>
      </c>
      <c r="D17" s="5"/>
      <c r="E17" s="5"/>
      <c r="F17" s="74"/>
      <c r="G17" s="5"/>
      <c r="H17" s="86"/>
      <c r="I17" s="13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14.25" customHeight="1">
      <c r="A18" s="1"/>
      <c r="B18" s="9" t="s">
        <v>17</v>
      </c>
      <c r="C18" s="28" t="s">
        <v>57</v>
      </c>
      <c r="D18" s="28"/>
      <c r="E18" s="5"/>
      <c r="F18" s="74"/>
      <c r="G18" s="5"/>
      <c r="H18" s="75"/>
      <c r="I18" s="7"/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15" customHeight="1">
      <c r="A19" s="1"/>
      <c r="B19" s="9" t="s">
        <v>32</v>
      </c>
      <c r="C19" s="28" t="s">
        <v>52</v>
      </c>
      <c r="D19" s="28"/>
      <c r="E19" s="5"/>
      <c r="F19" s="74"/>
      <c r="G19" s="5"/>
      <c r="H19" s="75"/>
      <c r="I19" s="7"/>
      <c r="J19" s="50"/>
      <c r="K19" s="50"/>
      <c r="L19" s="50"/>
      <c r="M19" s="50"/>
      <c r="N19" s="50"/>
      <c r="O19" s="50"/>
      <c r="P19" s="50"/>
      <c r="Q19" s="50"/>
      <c r="R19" s="50"/>
    </row>
    <row r="20" spans="1:18" ht="13.5" customHeight="1" thickBot="1">
      <c r="A20" s="1"/>
      <c r="B20" s="9"/>
      <c r="C20" s="28"/>
      <c r="D20" s="28"/>
      <c r="E20" s="5"/>
      <c r="F20" s="12"/>
      <c r="G20" s="5"/>
      <c r="H20" s="87"/>
      <c r="I20" s="7"/>
      <c r="J20" s="50"/>
      <c r="K20" s="50"/>
      <c r="L20" s="50"/>
      <c r="M20" s="50"/>
      <c r="N20" s="50"/>
      <c r="O20" s="50"/>
      <c r="P20" s="50"/>
      <c r="Q20" s="50"/>
      <c r="R20" s="50"/>
    </row>
    <row r="21" spans="1:18" ht="15.75" thickBot="1">
      <c r="A21" s="1"/>
      <c r="B21" s="56" t="s">
        <v>18</v>
      </c>
      <c r="C21" s="21" t="s">
        <v>19</v>
      </c>
      <c r="D21" s="22"/>
      <c r="E21" s="15" t="s">
        <v>9</v>
      </c>
      <c r="F21" s="46">
        <f>SUM(F16:F19)</f>
        <v>0</v>
      </c>
      <c r="G21" s="5"/>
      <c r="H21" s="88">
        <f>SUM(H16:H19)</f>
        <v>0</v>
      </c>
      <c r="I21" s="7"/>
      <c r="J21" s="50"/>
      <c r="K21" s="50"/>
      <c r="L21" s="50"/>
      <c r="M21" s="50"/>
      <c r="N21" s="50"/>
      <c r="O21" s="50"/>
      <c r="P21" s="50"/>
      <c r="Q21" s="50"/>
      <c r="R21" s="50"/>
    </row>
    <row r="22" spans="1:18" ht="6.75" customHeight="1">
      <c r="A22" s="1"/>
      <c r="B22" s="2"/>
      <c r="C22" s="5"/>
      <c r="D22" s="5"/>
      <c r="E22" s="5"/>
      <c r="F22" s="5"/>
      <c r="G22" s="5"/>
      <c r="H22" s="85"/>
      <c r="I22" s="7"/>
      <c r="J22" s="50"/>
      <c r="K22" s="50"/>
      <c r="L22" s="50"/>
      <c r="M22" s="50"/>
      <c r="N22" s="50"/>
      <c r="O22" s="50"/>
      <c r="P22" s="50"/>
      <c r="Q22" s="50"/>
      <c r="R22" s="50"/>
    </row>
    <row r="23" spans="1:18" ht="15">
      <c r="A23" s="8" t="s">
        <v>20</v>
      </c>
      <c r="B23" s="9" t="s">
        <v>21</v>
      </c>
      <c r="C23" s="5"/>
      <c r="D23" s="5"/>
      <c r="E23" s="5"/>
      <c r="F23" s="5"/>
      <c r="G23" s="5"/>
      <c r="H23" s="85"/>
      <c r="I23" s="7"/>
      <c r="J23" s="50"/>
      <c r="K23" s="50"/>
      <c r="L23" s="50"/>
      <c r="M23" s="50"/>
      <c r="N23" s="50"/>
      <c r="O23" s="50"/>
      <c r="P23" s="50"/>
      <c r="Q23" s="50"/>
      <c r="R23" s="50"/>
    </row>
    <row r="24" spans="1:18" ht="15">
      <c r="A24" s="8"/>
      <c r="B24" s="9"/>
      <c r="C24" s="60"/>
      <c r="D24" s="5"/>
      <c r="E24" s="5"/>
      <c r="F24" s="5"/>
      <c r="G24" s="5"/>
      <c r="H24" s="85"/>
      <c r="I24" s="7"/>
      <c r="J24" s="50"/>
      <c r="K24" s="50"/>
      <c r="L24" s="50"/>
      <c r="M24" s="50"/>
      <c r="N24" s="50"/>
      <c r="O24" s="50"/>
      <c r="P24" s="50"/>
      <c r="Q24" s="50"/>
      <c r="R24" s="50"/>
    </row>
    <row r="25" spans="1:18" ht="14.25">
      <c r="A25" s="1"/>
      <c r="B25" s="2"/>
      <c r="C25" s="5"/>
      <c r="D25" s="29" t="s">
        <v>22</v>
      </c>
      <c r="E25" s="30" t="s">
        <v>23</v>
      </c>
      <c r="F25" s="69" t="s">
        <v>42</v>
      </c>
      <c r="G25" s="31"/>
      <c r="H25" s="89" t="s">
        <v>43</v>
      </c>
      <c r="I25" s="7"/>
      <c r="J25" s="50"/>
      <c r="K25" s="50"/>
      <c r="L25" s="50"/>
      <c r="M25" s="50"/>
      <c r="N25" s="50"/>
      <c r="O25" s="50"/>
      <c r="P25" s="50"/>
      <c r="Q25" s="50"/>
      <c r="R25" s="50"/>
    </row>
    <row r="26" spans="1:18" ht="15">
      <c r="A26" s="1"/>
      <c r="B26" s="9" t="s">
        <v>24</v>
      </c>
      <c r="C26" s="32" t="s">
        <v>51</v>
      </c>
      <c r="D26" s="33"/>
      <c r="E26" s="67"/>
      <c r="F26" s="35">
        <f aca="true" t="shared" si="0" ref="F26:F34">E26/2</f>
        <v>0</v>
      </c>
      <c r="G26" s="31"/>
      <c r="H26" s="81">
        <f aca="true" t="shared" si="1" ref="H26:H34">E26/2</f>
        <v>0</v>
      </c>
      <c r="I26" s="7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5">
      <c r="A27" s="1"/>
      <c r="B27" s="2"/>
      <c r="C27" s="27" t="s">
        <v>36</v>
      </c>
      <c r="D27" s="36"/>
      <c r="E27" s="67"/>
      <c r="F27" s="35">
        <f t="shared" si="0"/>
        <v>0</v>
      </c>
      <c r="G27" s="31"/>
      <c r="H27" s="81">
        <f t="shared" si="1"/>
        <v>0</v>
      </c>
      <c r="I27" s="7"/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15">
      <c r="A28" s="1"/>
      <c r="B28" s="2"/>
      <c r="C28" s="27" t="s">
        <v>37</v>
      </c>
      <c r="D28" s="36"/>
      <c r="E28" s="67"/>
      <c r="F28" s="35">
        <f t="shared" si="0"/>
        <v>0</v>
      </c>
      <c r="G28" s="31"/>
      <c r="H28" s="81">
        <f t="shared" si="1"/>
        <v>0</v>
      </c>
      <c r="I28" s="7"/>
      <c r="J28" s="50"/>
      <c r="K28" s="50"/>
      <c r="L28" s="50"/>
      <c r="M28" s="50"/>
      <c r="N28" s="50"/>
      <c r="O28" s="50"/>
      <c r="P28" s="50"/>
      <c r="Q28" s="50"/>
      <c r="R28" s="50"/>
    </row>
    <row r="29" spans="1:18" ht="14.25">
      <c r="A29" s="1"/>
      <c r="B29" s="2"/>
      <c r="C29" s="5"/>
      <c r="D29" s="36"/>
      <c r="E29" s="67"/>
      <c r="F29" s="35">
        <f t="shared" si="0"/>
        <v>0</v>
      </c>
      <c r="G29" s="68"/>
      <c r="H29" s="81">
        <f t="shared" si="1"/>
        <v>0</v>
      </c>
      <c r="I29" s="7"/>
      <c r="J29" s="50"/>
      <c r="K29" s="50"/>
      <c r="L29" s="50"/>
      <c r="M29" s="50"/>
      <c r="N29" s="50"/>
      <c r="O29" s="50"/>
      <c r="P29" s="50"/>
      <c r="Q29" s="50"/>
      <c r="R29" s="50"/>
    </row>
    <row r="30" spans="1:18" ht="15">
      <c r="A30" s="1"/>
      <c r="B30" s="9"/>
      <c r="C30" s="32"/>
      <c r="D30" s="33"/>
      <c r="E30" s="67"/>
      <c r="F30" s="35">
        <f t="shared" si="0"/>
        <v>0</v>
      </c>
      <c r="G30" s="31"/>
      <c r="H30" s="81">
        <f t="shared" si="1"/>
        <v>0</v>
      </c>
      <c r="I30" s="7"/>
      <c r="J30" s="50"/>
      <c r="K30" s="50"/>
      <c r="L30" s="50"/>
      <c r="M30" s="50"/>
      <c r="N30" s="50"/>
      <c r="O30" s="50"/>
      <c r="P30" s="50"/>
      <c r="Q30" s="50"/>
      <c r="R30" s="50"/>
    </row>
    <row r="31" spans="1:18" ht="15">
      <c r="A31" s="1"/>
      <c r="B31" s="2"/>
      <c r="C31" s="27"/>
      <c r="D31" s="36"/>
      <c r="E31" s="34"/>
      <c r="F31" s="35">
        <f t="shared" si="0"/>
        <v>0</v>
      </c>
      <c r="G31" s="31"/>
      <c r="H31" s="81">
        <f t="shared" si="1"/>
        <v>0</v>
      </c>
      <c r="I31" s="7"/>
      <c r="J31" s="50"/>
      <c r="K31" s="50"/>
      <c r="L31" s="50"/>
      <c r="M31" s="50"/>
      <c r="N31" s="50"/>
      <c r="O31" s="50"/>
      <c r="P31" s="50"/>
      <c r="Q31" s="50"/>
      <c r="R31" s="50"/>
    </row>
    <row r="32" spans="1:18" ht="14.25">
      <c r="A32" s="1"/>
      <c r="B32" s="2"/>
      <c r="C32" s="5"/>
      <c r="D32" s="36"/>
      <c r="E32" s="34"/>
      <c r="F32" s="35">
        <f t="shared" si="0"/>
        <v>0</v>
      </c>
      <c r="G32" s="31"/>
      <c r="H32" s="81">
        <f t="shared" si="1"/>
        <v>0</v>
      </c>
      <c r="I32" s="7"/>
      <c r="J32" s="50"/>
      <c r="K32" s="50"/>
      <c r="L32" s="50"/>
      <c r="M32" s="50"/>
      <c r="N32" s="50"/>
      <c r="O32" s="50"/>
      <c r="P32" s="50"/>
      <c r="Q32" s="50"/>
      <c r="R32" s="50"/>
    </row>
    <row r="33" spans="1:18" ht="14.25">
      <c r="A33" s="1"/>
      <c r="B33" s="2"/>
      <c r="C33" s="5"/>
      <c r="D33" s="36"/>
      <c r="E33" s="34"/>
      <c r="F33" s="35">
        <f t="shared" si="0"/>
        <v>0</v>
      </c>
      <c r="G33" s="31"/>
      <c r="H33" s="81">
        <f t="shared" si="1"/>
        <v>0</v>
      </c>
      <c r="I33" s="7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14.25">
      <c r="A34" s="1"/>
      <c r="B34" s="2"/>
      <c r="C34" s="5"/>
      <c r="D34" s="36"/>
      <c r="E34" s="34"/>
      <c r="F34" s="35">
        <f t="shared" si="0"/>
        <v>0</v>
      </c>
      <c r="G34" s="31"/>
      <c r="H34" s="81">
        <f t="shared" si="1"/>
        <v>0</v>
      </c>
      <c r="I34" s="7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14.25">
      <c r="A35" s="1"/>
      <c r="B35" s="2"/>
      <c r="C35" s="5"/>
      <c r="D35" s="33"/>
      <c r="E35" s="61"/>
      <c r="F35" s="35"/>
      <c r="G35" s="31"/>
      <c r="H35" s="81"/>
      <c r="I35" s="7"/>
      <c r="J35" s="50"/>
      <c r="K35" s="50"/>
      <c r="L35" s="50"/>
      <c r="M35" s="50"/>
      <c r="N35" s="50"/>
      <c r="O35" s="50"/>
      <c r="P35" s="50"/>
      <c r="Q35" s="50"/>
      <c r="R35" s="50"/>
    </row>
    <row r="36" spans="1:18" ht="15">
      <c r="A36" s="1"/>
      <c r="B36" s="9" t="s">
        <v>25</v>
      </c>
      <c r="C36" s="32" t="s">
        <v>26</v>
      </c>
      <c r="D36" s="37" t="s">
        <v>33</v>
      </c>
      <c r="E36" s="34"/>
      <c r="F36" s="35">
        <f>E36/2*0.99</f>
        <v>0</v>
      </c>
      <c r="G36" s="31"/>
      <c r="H36" s="81">
        <f>E36/2*0.99</f>
        <v>0</v>
      </c>
      <c r="I36" s="7"/>
      <c r="J36" s="50"/>
      <c r="K36" s="50"/>
      <c r="L36" s="50"/>
      <c r="M36" s="50"/>
      <c r="N36" s="50"/>
      <c r="O36" s="50"/>
      <c r="P36" s="50"/>
      <c r="Q36" s="50"/>
      <c r="R36" s="50"/>
    </row>
    <row r="37" spans="1:18" ht="15">
      <c r="A37" s="1"/>
      <c r="B37" s="2"/>
      <c r="C37" s="24"/>
      <c r="D37" s="37" t="s">
        <v>34</v>
      </c>
      <c r="E37" s="34"/>
      <c r="F37" s="35">
        <f>E37/2*0.99</f>
        <v>0</v>
      </c>
      <c r="G37" s="31"/>
      <c r="H37" s="81">
        <f>E37/2*0.99</f>
        <v>0</v>
      </c>
      <c r="I37" s="7"/>
      <c r="J37" s="50"/>
      <c r="K37" s="50"/>
      <c r="L37" s="50"/>
      <c r="M37" s="50"/>
      <c r="N37" s="50"/>
      <c r="O37" s="50"/>
      <c r="P37" s="50"/>
      <c r="Q37" s="50"/>
      <c r="R37" s="50"/>
    </row>
    <row r="38" spans="1:18" ht="15" thickBot="1">
      <c r="A38" s="1"/>
      <c r="B38" s="2"/>
      <c r="C38" s="38"/>
      <c r="D38" s="39" t="s">
        <v>35</v>
      </c>
      <c r="E38" s="34"/>
      <c r="F38" s="35">
        <f>E38/2*0.96</f>
        <v>0</v>
      </c>
      <c r="G38" s="28"/>
      <c r="H38" s="81">
        <f>E38/2*0.96</f>
        <v>0</v>
      </c>
      <c r="I38" s="7"/>
      <c r="J38" s="50"/>
      <c r="K38" s="50"/>
      <c r="L38" s="50"/>
      <c r="M38" s="50"/>
      <c r="N38" s="50"/>
      <c r="O38" s="50"/>
      <c r="P38" s="50"/>
      <c r="Q38" s="50"/>
      <c r="R38" s="50"/>
    </row>
    <row r="39" spans="1:18" ht="15.75" thickBot="1">
      <c r="A39" s="1"/>
      <c r="B39" s="56" t="s">
        <v>56</v>
      </c>
      <c r="C39" s="21" t="s">
        <v>27</v>
      </c>
      <c r="D39" s="22"/>
      <c r="E39" s="15" t="s">
        <v>9</v>
      </c>
      <c r="F39" s="47">
        <f>SUM(F26:F38)</f>
        <v>0</v>
      </c>
      <c r="G39" s="31"/>
      <c r="H39" s="90">
        <f>SUM(H26:H38)</f>
        <v>0</v>
      </c>
      <c r="I39" s="7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5.25" customHeight="1">
      <c r="A40" s="1"/>
      <c r="B40" s="9"/>
      <c r="C40" s="32"/>
      <c r="D40" s="25"/>
      <c r="E40" s="24"/>
      <c r="F40" s="48"/>
      <c r="G40" s="31"/>
      <c r="H40" s="91"/>
      <c r="I40" s="7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5">
      <c r="A41" s="8" t="s">
        <v>28</v>
      </c>
      <c r="B41" s="9"/>
      <c r="C41" s="27" t="s">
        <v>29</v>
      </c>
      <c r="D41" s="5"/>
      <c r="E41" s="5"/>
      <c r="F41" s="5"/>
      <c r="G41" s="5"/>
      <c r="H41" s="85"/>
      <c r="I41" s="7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5">
      <c r="A42" s="8"/>
      <c r="B42" s="9" t="s">
        <v>3</v>
      </c>
      <c r="C42" s="32" t="s">
        <v>47</v>
      </c>
      <c r="D42" s="25"/>
      <c r="E42" s="5"/>
      <c r="F42" s="40">
        <f>F12</f>
        <v>15990</v>
      </c>
      <c r="G42" s="31"/>
      <c r="H42" s="92">
        <f>H12</f>
        <v>15990</v>
      </c>
      <c r="I42" s="7"/>
      <c r="J42" s="50"/>
      <c r="K42" s="50"/>
      <c r="L42" s="50"/>
      <c r="M42" s="50"/>
      <c r="N42" s="50"/>
      <c r="O42" s="50"/>
      <c r="P42" s="50"/>
      <c r="Q42" s="50"/>
      <c r="R42" s="50"/>
    </row>
    <row r="43" spans="1:18" ht="15">
      <c r="A43" s="8"/>
      <c r="B43" s="9" t="s">
        <v>15</v>
      </c>
      <c r="C43" s="32" t="s">
        <v>48</v>
      </c>
      <c r="D43" s="25"/>
      <c r="E43" s="5"/>
      <c r="F43" s="40">
        <f>F21</f>
        <v>0</v>
      </c>
      <c r="G43" s="31"/>
      <c r="H43" s="92">
        <f>H21</f>
        <v>0</v>
      </c>
      <c r="I43" s="7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5">
      <c r="A44" s="8"/>
      <c r="B44" s="9" t="s">
        <v>20</v>
      </c>
      <c r="C44" s="32" t="s">
        <v>30</v>
      </c>
      <c r="D44" s="25"/>
      <c r="E44" s="5"/>
      <c r="F44" s="40">
        <f>SUM(F42:F43)</f>
        <v>15990</v>
      </c>
      <c r="G44" s="31"/>
      <c r="H44" s="92">
        <f>SUM(H42:H43)</f>
        <v>15990</v>
      </c>
      <c r="I44" s="7"/>
      <c r="J44" s="50"/>
      <c r="K44" s="50"/>
      <c r="L44" s="50"/>
      <c r="M44" s="50"/>
      <c r="N44" s="50"/>
      <c r="O44" s="50"/>
      <c r="P44" s="50"/>
      <c r="Q44" s="50"/>
      <c r="R44" s="50"/>
    </row>
    <row r="45" spans="1:18" ht="15.75" thickBot="1">
      <c r="A45" s="8"/>
      <c r="B45" s="9" t="s">
        <v>28</v>
      </c>
      <c r="C45" s="32" t="s">
        <v>49</v>
      </c>
      <c r="D45" s="25"/>
      <c r="E45" s="5"/>
      <c r="F45" s="40">
        <f>F39</f>
        <v>0</v>
      </c>
      <c r="G45" s="31"/>
      <c r="H45" s="92">
        <f>H39</f>
        <v>0</v>
      </c>
      <c r="I45" s="7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5.75" thickBot="1">
      <c r="A46" s="1"/>
      <c r="B46" s="57"/>
      <c r="C46" s="41" t="s">
        <v>50</v>
      </c>
      <c r="D46" s="22"/>
      <c r="E46" s="42"/>
      <c r="F46" s="16">
        <f>F44-F45</f>
        <v>15990</v>
      </c>
      <c r="G46" s="31"/>
      <c r="H46" s="93">
        <f>H44-H45</f>
        <v>15990</v>
      </c>
      <c r="I46" s="43"/>
      <c r="J46" s="50"/>
      <c r="K46" s="50"/>
      <c r="L46" s="50"/>
      <c r="M46" s="50"/>
      <c r="N46" s="50"/>
      <c r="O46" s="50"/>
      <c r="P46" s="50"/>
      <c r="Q46" s="50"/>
      <c r="R46" s="50"/>
    </row>
    <row r="47" spans="1:18" ht="15.75" thickBot="1">
      <c r="A47" s="1"/>
      <c r="B47" s="44" t="s">
        <v>38</v>
      </c>
      <c r="C47" s="45"/>
      <c r="D47" s="45"/>
      <c r="E47" s="25"/>
      <c r="F47" s="25"/>
      <c r="G47" s="27"/>
      <c r="H47" s="94">
        <f>F46+H46</f>
        <v>31980</v>
      </c>
      <c r="I47" s="7"/>
      <c r="J47" s="50"/>
      <c r="K47" s="50"/>
      <c r="L47" s="50"/>
      <c r="M47" s="50"/>
      <c r="N47" s="50"/>
      <c r="O47" s="50"/>
      <c r="P47" s="50"/>
      <c r="Q47" s="50"/>
      <c r="R47" s="50"/>
    </row>
    <row r="48" spans="1:18" ht="14.25" thickBot="1" thickTop="1">
      <c r="A48" s="51"/>
      <c r="B48" s="52"/>
      <c r="C48" s="53" t="s">
        <v>31</v>
      </c>
      <c r="D48" s="52"/>
      <c r="E48" s="54" t="s">
        <v>9</v>
      </c>
      <c r="F48" s="55">
        <v>500</v>
      </c>
      <c r="G48" s="52"/>
      <c r="H48" s="95">
        <v>500</v>
      </c>
      <c r="I48" s="59"/>
      <c r="J48" s="50"/>
      <c r="K48" s="50"/>
      <c r="L48" s="50"/>
      <c r="M48" s="50"/>
      <c r="N48" s="50"/>
      <c r="O48" s="50"/>
      <c r="P48" s="50"/>
      <c r="Q48" s="50"/>
      <c r="R48" s="50"/>
    </row>
    <row r="49" spans="1:8" ht="13.5" thickTop="1">
      <c r="A49" s="49"/>
      <c r="B49" s="49"/>
      <c r="C49" s="49"/>
      <c r="D49" s="49"/>
      <c r="E49" s="49"/>
      <c r="F49" s="49"/>
      <c r="G49" s="49"/>
      <c r="H49" s="49"/>
    </row>
  </sheetData>
  <sheetProtection password="E0FE" sheet="1" objects="1" scenarios="1" selectLockedCells="1"/>
  <printOptions/>
  <pageMargins left="0.14" right="0.14" top="0.11" bottom="0.18" header="0.13" footer="0.11"/>
  <pageSetup fitToHeight="1" fitToWidth="1" horizontalDpi="600" verticalDpi="600" orientation="portrait" scale="9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jthurnes</dc:creator>
  <cp:keywords/>
  <dc:description/>
  <cp:lastModifiedBy>Travis Dix</cp:lastModifiedBy>
  <cp:lastPrinted>2016-03-24T14:30:34Z</cp:lastPrinted>
  <dcterms:created xsi:type="dcterms:W3CDTF">2009-04-29T13:40:39Z</dcterms:created>
  <dcterms:modified xsi:type="dcterms:W3CDTF">2016-04-18T19:31:38Z</dcterms:modified>
  <cp:category/>
  <cp:version/>
  <cp:contentType/>
  <cp:contentStatus/>
</cp:coreProperties>
</file>